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tabRatio="772" activeTab="3"/>
  </bookViews>
  <sheets>
    <sheet name="ConCBS" sheetId="1" r:id="rId1"/>
    <sheet name="ConCPL" sheetId="2" r:id="rId2"/>
    <sheet name="CCFS" sheetId="3" r:id="rId3"/>
    <sheet name="CSCE" sheetId="4" r:id="rId4"/>
  </sheets>
  <externalReferences>
    <externalReference r:id="rId7"/>
  </externalReferences>
  <definedNames>
    <definedName name="_xlnm.Print_Area" localSheetId="3">'CSCE'!$A$1:$K$27</definedName>
  </definedNames>
  <calcPr fullCalcOnLoad="1"/>
</workbook>
</file>

<file path=xl/sharedStrings.xml><?xml version="1.0" encoding="utf-8"?>
<sst xmlns="http://schemas.openxmlformats.org/spreadsheetml/2006/main" count="148" uniqueCount="112">
  <si>
    <t>CURRENT ASSETS</t>
  </si>
  <si>
    <t>CURRENT LIABILITIES</t>
  </si>
  <si>
    <t>NET CURRENT ASSETS</t>
  </si>
  <si>
    <t>Minority Interest</t>
  </si>
  <si>
    <t>Share Capital</t>
  </si>
  <si>
    <t>Taxation</t>
  </si>
  <si>
    <t>RM'000</t>
  </si>
  <si>
    <t>Land Held For Future Development</t>
  </si>
  <si>
    <t>Non-Current Development Properties</t>
  </si>
  <si>
    <t>Reserves</t>
  </si>
  <si>
    <t>Deferred Taxation</t>
  </si>
  <si>
    <t xml:space="preserve">Current </t>
  </si>
  <si>
    <t>Year</t>
  </si>
  <si>
    <t>Properties under development</t>
  </si>
  <si>
    <t>Trade and other receivables</t>
  </si>
  <si>
    <t>Cash and cash equivalents</t>
  </si>
  <si>
    <t>Trade and other payables</t>
  </si>
  <si>
    <t>Other Investments</t>
  </si>
  <si>
    <t>Total</t>
  </si>
  <si>
    <t>Revenue</t>
  </si>
  <si>
    <t>CONDENSED CONSOLIDATED INCOME STATEMENT</t>
  </si>
  <si>
    <t>Operating Profit</t>
  </si>
  <si>
    <t>Finance Costs</t>
  </si>
  <si>
    <t>Share of results of associates</t>
  </si>
  <si>
    <t>Profit before tax</t>
  </si>
  <si>
    <t>Tax Expenses</t>
  </si>
  <si>
    <t>Profit after tax</t>
  </si>
  <si>
    <t>Net Profit for the year</t>
  </si>
  <si>
    <t>Ended</t>
  </si>
  <si>
    <t>Current</t>
  </si>
  <si>
    <t xml:space="preserve">Year </t>
  </si>
  <si>
    <t>Property, Plant and Equipment</t>
  </si>
  <si>
    <t>Investment in Associates</t>
  </si>
  <si>
    <t>Developed Properties</t>
  </si>
  <si>
    <t>Properties under Development</t>
  </si>
  <si>
    <t>Financed by:</t>
  </si>
  <si>
    <t>CAPITAL AND RESERVES</t>
  </si>
  <si>
    <t>SHAREHOLDERS' FUNDS</t>
  </si>
  <si>
    <t>MINORITY INTERESTS</t>
  </si>
  <si>
    <t>LONG TERM AND DEFERRED LIABILITIES</t>
  </si>
  <si>
    <t>KELADI MAJU BERHAD</t>
  </si>
  <si>
    <t>Proposed Dividend</t>
  </si>
  <si>
    <t>CONDENSED CONSOLIDATED CASH FLOW STATEMENTS</t>
  </si>
  <si>
    <t>CASH FLOW FROM OPERATING ACITIVITIES</t>
  </si>
  <si>
    <t>Adjustment for :</t>
  </si>
  <si>
    <t>Depreciation</t>
  </si>
  <si>
    <t>Interest Income</t>
  </si>
  <si>
    <t>Interest Expense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</si>
  <si>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</si>
  <si>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</si>
  <si>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</si>
  <si>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</si>
  <si>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</si>
  <si>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</si>
  <si>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Interest paid</t>
  </si>
  <si>
    <t>Tax paid</t>
  </si>
  <si>
    <t>Net cash generated from operating activities</t>
  </si>
  <si>
    <t>CASH FLOW FROM INVESTING ACTIVITIES</t>
  </si>
  <si>
    <t>Additions to land held for future development</t>
  </si>
  <si>
    <t>Interest received</t>
  </si>
  <si>
    <t>Net Cash (used in)/generated from investing activities</t>
  </si>
  <si>
    <t>CASH FLOW FROM FINANCING ACTIVITIES</t>
  </si>
  <si>
    <t>Repayment of hire purchase obligations</t>
  </si>
  <si>
    <t>Dividend paid to minority shareholders</t>
  </si>
  <si>
    <t>Net Cash used in financing activities</t>
  </si>
  <si>
    <t>Net increase in cash and cash equivalents</t>
  </si>
  <si>
    <t>Cash and cash equivalent at beginning of year</t>
  </si>
  <si>
    <t xml:space="preserve">Ended </t>
  </si>
  <si>
    <t>CONDENSED CONSOLIDATED STATEMENTS OF CHANGES IN EQUITY</t>
  </si>
  <si>
    <t>Capital</t>
  </si>
  <si>
    <t>Reserve</t>
  </si>
  <si>
    <t>Retained</t>
  </si>
  <si>
    <t>Profit</t>
  </si>
  <si>
    <t xml:space="preserve">Share </t>
  </si>
  <si>
    <t>Premium</t>
  </si>
  <si>
    <t>(Company No:154232-K)</t>
  </si>
  <si>
    <t>(Incorporated in Malaysia under the Companies Act, 1965)</t>
  </si>
  <si>
    <t>Net Tangible Assets (sen)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</si>
  <si>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</si>
  <si>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</si>
  <si>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</si>
  <si>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</si>
  <si>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</si>
  <si>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</si>
  <si>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</si>
  <si>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</si>
  <si>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</si>
  <si>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</si>
  <si>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</si>
  <si>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</si>
  <si>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</si>
  <si>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to-date</t>
  </si>
  <si>
    <t>Earnings per ordinary shares (sen) - Basic</t>
  </si>
  <si>
    <t>Earnings per ordinary shares (sen) -Diluted</t>
  </si>
  <si>
    <t>N/A</t>
  </si>
  <si>
    <t>Cash and cash equivalent at end of the period</t>
  </si>
  <si>
    <t xml:space="preserve">Purchase of property and equipment </t>
  </si>
  <si>
    <t>Distributable</t>
  </si>
  <si>
    <t>Cash and cash equivalent comprise of :</t>
  </si>
  <si>
    <t xml:space="preserve">Short Term Deposit with Licensed Banks </t>
  </si>
  <si>
    <t>Cash and Bank Balance</t>
  </si>
  <si>
    <t>For the First Quarter Ended 30 April 2003</t>
  </si>
  <si>
    <t>1st Quarter</t>
  </si>
  <si>
    <t>3 months</t>
  </si>
  <si>
    <t xml:space="preserve"> Annual Financial Report for the year ended 31 January 2003)</t>
  </si>
  <si>
    <t>CONDENSED CONSOLIDATED BALANCE SHEET As At 30 April 2003</t>
  </si>
  <si>
    <t>RESERVE ON CONSOLIDATION</t>
  </si>
  <si>
    <t>3 months Quarter Ended 30 April 2003</t>
  </si>
  <si>
    <t>For The First Quarter Period Ended 30 April 2003</t>
  </si>
  <si>
    <t>At 1 February 2003</t>
  </si>
  <si>
    <t>At 30 April 2003</t>
  </si>
  <si>
    <t>Net profit for the period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</si>
</sst>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1" fontId="0" fillId="0" borderId="3" xfId="15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1" fontId="0" fillId="0" borderId="4" xfId="15" applyNumberFormat="1" applyFill="1" applyBorder="1" applyAlignment="1">
      <alignment/>
    </xf>
    <xf numFmtId="171" fontId="0" fillId="0" borderId="6" xfId="15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7" xfId="15" applyNumberFormat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0" fillId="0" borderId="0" xfId="15" applyBorder="1" applyAlignment="1">
      <alignment horizontal="center"/>
    </xf>
    <xf numFmtId="171" fontId="1" fillId="0" borderId="8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Fill="1" applyBorder="1" applyAlignment="1">
      <alignment/>
    </xf>
    <xf numFmtId="43" fontId="0" fillId="0" borderId="0" xfId="15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1" fontId="0" fillId="0" borderId="5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171" fontId="0" fillId="0" borderId="0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inda\KMB\annualrpt2003\quarterly%20report-31-01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link"/>
      <sheetName val="ConCPL"/>
      <sheetName val="ConCBS"/>
      <sheetName val="CCFS"/>
      <sheetName val="CSCE"/>
      <sheetName val="FA"/>
      <sheetName val="Journal"/>
      <sheetName val="Working"/>
      <sheetName val="inter-co"/>
      <sheetName val="PLrecon"/>
      <sheetName val="segmental"/>
      <sheetName val="Tax"/>
      <sheetName val="Dtax2"/>
      <sheetName val="Dtax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workbookViewId="0" topLeftCell="A44">
      <selection activeCell="B49" sqref="B49"/>
    </sheetView>
  </sheetViews>
  <sheetFormatPr defaultColWidth="9.00390625" defaultRowHeight="15.75"/>
  <cols>
    <col min="1" max="1" width="4.25390625" style="0" customWidth="1"/>
    <col min="2" max="2" width="49.875" style="0" customWidth="1"/>
    <col min="3" max="3" width="2.375" style="0" customWidth="1"/>
    <col min="4" max="4" width="12.00390625" style="0" customWidth="1"/>
    <col min="5" max="6" width="3.00390625" style="0" customWidth="1"/>
    <col min="7" max="7" width="12.125" style="0" customWidth="1"/>
    <col min="8" max="8" width="2.875" style="0" customWidth="1"/>
  </cols>
  <sheetData>
    <row r="1" spans="1:7" ht="18.75">
      <c r="A1" s="62" t="s">
        <v>40</v>
      </c>
      <c r="B1" s="62"/>
      <c r="C1" s="62"/>
      <c r="D1" s="62"/>
      <c r="E1" s="62"/>
      <c r="F1" s="62"/>
      <c r="G1" s="61"/>
    </row>
    <row r="2" spans="1:7" ht="15.75">
      <c r="A2" s="63" t="s">
        <v>78</v>
      </c>
      <c r="B2" s="63"/>
      <c r="C2" s="63"/>
      <c r="D2" s="63"/>
      <c r="E2" s="63"/>
      <c r="F2" s="63"/>
      <c r="G2" s="26"/>
    </row>
    <row r="3" spans="1:7" ht="15.75">
      <c r="A3" s="63" t="s">
        <v>76</v>
      </c>
      <c r="B3" s="63"/>
      <c r="C3" s="63"/>
      <c r="D3" s="63"/>
      <c r="E3" s="63"/>
      <c r="F3" s="63"/>
      <c r="G3" s="26"/>
    </row>
    <row r="4" spans="1:7" ht="15.75">
      <c r="A4" s="26"/>
      <c r="B4" s="26"/>
      <c r="C4" s="26"/>
      <c r="D4" s="26"/>
      <c r="E4" s="26"/>
      <c r="F4" s="26"/>
      <c r="G4" s="26"/>
    </row>
    <row r="5" ht="15.75">
      <c r="A5" s="1" t="s">
        <v>105</v>
      </c>
    </row>
    <row r="6" spans="1:8" ht="15.75">
      <c r="A6" s="16"/>
      <c r="B6" s="7"/>
      <c r="C6" s="7"/>
      <c r="D6" s="7"/>
      <c r="E6" s="7"/>
      <c r="F6" s="7"/>
      <c r="G6" s="7"/>
      <c r="H6" s="7"/>
    </row>
    <row r="7" spans="1:8" ht="15.75">
      <c r="A7" s="7"/>
      <c r="B7" s="7"/>
      <c r="C7" s="7"/>
      <c r="D7" s="9" t="s">
        <v>82</v>
      </c>
      <c r="E7" s="9"/>
      <c r="F7" s="9"/>
      <c r="G7" s="9" t="s">
        <v>79</v>
      </c>
      <c r="H7" s="7"/>
    </row>
    <row r="8" spans="1:8" ht="15.75">
      <c r="A8" s="7"/>
      <c r="B8" s="7"/>
      <c r="C8" s="7"/>
      <c r="D8" s="9" t="s">
        <v>12</v>
      </c>
      <c r="E8" s="9"/>
      <c r="F8" s="9"/>
      <c r="G8" s="9" t="s">
        <v>30</v>
      </c>
      <c r="H8" s="7"/>
    </row>
    <row r="9" spans="1:8" ht="15.75">
      <c r="A9" s="7"/>
      <c r="B9" s="7"/>
      <c r="C9" s="7"/>
      <c r="D9" s="9" t="s">
        <v>81</v>
      </c>
      <c r="E9" s="9"/>
      <c r="F9" s="9"/>
      <c r="G9" s="9" t="s">
        <v>81</v>
      </c>
      <c r="H9" s="7"/>
    </row>
    <row r="10" spans="1:8" ht="15.75">
      <c r="A10" s="7"/>
      <c r="B10" s="7"/>
      <c r="C10" s="7"/>
      <c r="D10" s="24">
        <v>37741</v>
      </c>
      <c r="E10" s="9"/>
      <c r="F10" s="9"/>
      <c r="G10" s="24">
        <v>37652</v>
      </c>
      <c r="H10" s="7"/>
    </row>
    <row r="11" spans="1:8" ht="15.75">
      <c r="A11" s="7"/>
      <c r="B11" s="7"/>
      <c r="C11" s="7"/>
      <c r="D11" s="27" t="s">
        <v>6</v>
      </c>
      <c r="E11" s="9"/>
      <c r="F11" s="9"/>
      <c r="G11" s="27" t="s">
        <v>6</v>
      </c>
      <c r="H11" s="7"/>
    </row>
    <row r="12" spans="1:8" ht="15.75">
      <c r="A12" s="7"/>
      <c r="B12" s="7"/>
      <c r="C12" s="7"/>
      <c r="D12" s="7"/>
      <c r="E12" s="7"/>
      <c r="F12" s="7"/>
      <c r="G12" s="7"/>
      <c r="H12" s="7"/>
    </row>
    <row r="13" spans="1:8" ht="15.75">
      <c r="A13" t="s">
        <v>31</v>
      </c>
      <c r="C13" s="7"/>
      <c r="D13" s="4">
        <v>47240.59775</v>
      </c>
      <c r="E13" s="4"/>
      <c r="F13" s="4"/>
      <c r="G13" s="17">
        <v>47345.47742</v>
      </c>
      <c r="H13" s="7"/>
    </row>
    <row r="14" spans="1:8" ht="15.75">
      <c r="A14" t="s">
        <v>32</v>
      </c>
      <c r="C14" s="7"/>
      <c r="D14" s="4">
        <v>9539.61928</v>
      </c>
      <c r="E14" s="4"/>
      <c r="F14" s="4"/>
      <c r="G14" s="17">
        <v>9541.226190000001</v>
      </c>
      <c r="H14" s="7"/>
    </row>
    <row r="15" spans="1:8" ht="15.75">
      <c r="A15" t="s">
        <v>17</v>
      </c>
      <c r="C15" s="7"/>
      <c r="D15" s="4">
        <v>400.481</v>
      </c>
      <c r="E15" s="4"/>
      <c r="F15" s="4"/>
      <c r="G15" s="17">
        <v>400.481</v>
      </c>
      <c r="H15" s="7"/>
    </row>
    <row r="16" spans="1:8" ht="15.75">
      <c r="A16" t="s">
        <v>7</v>
      </c>
      <c r="C16" s="7"/>
      <c r="D16" s="4">
        <v>15141.081530000001</v>
      </c>
      <c r="E16" s="4"/>
      <c r="F16" s="4"/>
      <c r="G16" s="17">
        <v>15140.23328</v>
      </c>
      <c r="H16" s="7"/>
    </row>
    <row r="17" spans="1:8" ht="15.75">
      <c r="A17" t="s">
        <v>8</v>
      </c>
      <c r="C17" s="7"/>
      <c r="D17" s="4">
        <v>2575.04154</v>
      </c>
      <c r="E17" s="4"/>
      <c r="F17" s="4"/>
      <c r="G17" s="17">
        <v>2575.00794</v>
      </c>
      <c r="H17" s="7"/>
    </row>
    <row r="18" spans="3:8" ht="15.75">
      <c r="C18" s="7"/>
      <c r="D18" s="7"/>
      <c r="E18" s="7"/>
      <c r="F18" s="7"/>
      <c r="G18" s="13"/>
      <c r="H18" s="7"/>
    </row>
    <row r="19" spans="1:8" ht="15.75">
      <c r="A19" s="1" t="s">
        <v>0</v>
      </c>
      <c r="C19" s="7"/>
      <c r="D19" s="7"/>
      <c r="E19" s="7"/>
      <c r="F19" s="7"/>
      <c r="G19" s="13"/>
      <c r="H19" s="7"/>
    </row>
    <row r="20" spans="2:8" ht="15.75">
      <c r="B20" t="s">
        <v>33</v>
      </c>
      <c r="C20" s="7"/>
      <c r="D20" s="22">
        <v>9626.082719999999</v>
      </c>
      <c r="E20" s="4"/>
      <c r="F20" s="4"/>
      <c r="G20" s="30">
        <v>10373.093540000002</v>
      </c>
      <c r="H20" s="7"/>
    </row>
    <row r="21" spans="2:8" ht="15.75">
      <c r="B21" t="s">
        <v>34</v>
      </c>
      <c r="C21" s="7"/>
      <c r="D21" s="11">
        <v>26528.676509999998</v>
      </c>
      <c r="E21" s="4"/>
      <c r="F21" s="4"/>
      <c r="G21" s="28">
        <v>26110.454400000002</v>
      </c>
      <c r="H21" s="7"/>
    </row>
    <row r="22" spans="2:8" ht="15.75">
      <c r="B22" t="s">
        <v>14</v>
      </c>
      <c r="C22" s="7"/>
      <c r="D22" s="11">
        <v>12361.65355</v>
      </c>
      <c r="E22" s="4"/>
      <c r="F22" s="4"/>
      <c r="G22" s="28">
        <v>16124.71592</v>
      </c>
      <c r="H22" s="7"/>
    </row>
    <row r="23" spans="2:8" ht="15.75">
      <c r="B23" t="s">
        <v>15</v>
      </c>
      <c r="C23" s="7"/>
      <c r="D23" s="44">
        <v>35544.16034999999</v>
      </c>
      <c r="E23" s="4"/>
      <c r="F23" s="4"/>
      <c r="G23" s="31">
        <v>29098.788969999998</v>
      </c>
      <c r="H23" s="7"/>
    </row>
    <row r="24" spans="3:8" ht="15.75">
      <c r="C24" s="7"/>
      <c r="D24" s="23">
        <f>SUM(D20:D23)</f>
        <v>84060.57312999999</v>
      </c>
      <c r="E24" s="4"/>
      <c r="F24" s="4"/>
      <c r="G24" s="59">
        <f>SUM(G20:G23)</f>
        <v>81707.05283</v>
      </c>
      <c r="H24" s="7"/>
    </row>
    <row r="25" spans="2:8" ht="15.75">
      <c r="B25" s="7"/>
      <c r="C25" s="7"/>
      <c r="D25" s="7"/>
      <c r="E25" s="7"/>
      <c r="F25" s="7"/>
      <c r="G25" s="13"/>
      <c r="H25" s="7"/>
    </row>
    <row r="26" spans="1:8" ht="15.75">
      <c r="A26" s="1" t="s">
        <v>1</v>
      </c>
      <c r="B26" s="7"/>
      <c r="C26" s="7"/>
      <c r="D26" s="7"/>
      <c r="E26" s="7"/>
      <c r="F26" s="7"/>
      <c r="G26" s="13"/>
      <c r="H26" s="7"/>
    </row>
    <row r="27" spans="2:8" ht="15.75">
      <c r="B27" s="7" t="s">
        <v>16</v>
      </c>
      <c r="C27" s="7"/>
      <c r="D27" s="22">
        <v>6522.39691</v>
      </c>
      <c r="E27" s="4"/>
      <c r="F27" s="4"/>
      <c r="G27" s="30">
        <v>6258.899890000001</v>
      </c>
      <c r="H27" s="7"/>
    </row>
    <row r="28" spans="2:8" ht="15.75">
      <c r="B28" s="7" t="s">
        <v>5</v>
      </c>
      <c r="C28" s="7"/>
      <c r="D28" s="28">
        <v>7902.189551600001</v>
      </c>
      <c r="E28" s="17"/>
      <c r="F28" s="17"/>
      <c r="G28" s="28">
        <v>7638.517960000001</v>
      </c>
      <c r="H28" s="7"/>
    </row>
    <row r="29" spans="2:8" ht="15.75" hidden="1">
      <c r="B29" s="7" t="s">
        <v>41</v>
      </c>
      <c r="C29" s="7"/>
      <c r="D29" s="11">
        <v>0</v>
      </c>
      <c r="E29" s="4"/>
      <c r="F29" s="4"/>
      <c r="G29" s="28">
        <v>0</v>
      </c>
      <c r="H29" s="7"/>
    </row>
    <row r="30" spans="2:8" ht="15.75">
      <c r="B30" s="7"/>
      <c r="C30" s="7"/>
      <c r="D30" s="23">
        <f>SUM(D27:D29)</f>
        <v>14424.586461600002</v>
      </c>
      <c r="E30" s="4"/>
      <c r="F30" s="4"/>
      <c r="G30" s="59">
        <f>SUM(G27:G28)</f>
        <v>13897.417850000002</v>
      </c>
      <c r="H30" s="7"/>
    </row>
    <row r="31" spans="2:8" ht="15.75">
      <c r="B31" s="7"/>
      <c r="C31" s="7"/>
      <c r="D31" s="7"/>
      <c r="E31" s="7"/>
      <c r="F31" s="7"/>
      <c r="G31" s="13"/>
      <c r="H31" s="7"/>
    </row>
    <row r="32" spans="1:8" ht="15.75">
      <c r="A32" s="20" t="s">
        <v>2</v>
      </c>
      <c r="B32" s="13"/>
      <c r="C32" s="13"/>
      <c r="D32" s="17">
        <f>D24-D30</f>
        <v>69635.98666839999</v>
      </c>
      <c r="E32" s="17"/>
      <c r="F32" s="17"/>
      <c r="G32" s="17">
        <f>G24-G30</f>
        <v>67809.63498</v>
      </c>
      <c r="H32" s="13"/>
    </row>
    <row r="33" spans="1:8" ht="15.75">
      <c r="A33" s="12"/>
      <c r="B33" s="13"/>
      <c r="C33" s="13"/>
      <c r="D33" s="13"/>
      <c r="E33" s="13"/>
      <c r="F33" s="13"/>
      <c r="G33" s="17"/>
      <c r="H33" s="13"/>
    </row>
    <row r="34" spans="1:8" ht="16.5" thickBot="1">
      <c r="A34" s="12"/>
      <c r="B34" s="13"/>
      <c r="C34" s="13"/>
      <c r="D34" s="36">
        <f>SUM(D13:D17)+D32</f>
        <v>144532.8077684</v>
      </c>
      <c r="E34" s="33"/>
      <c r="F34" s="33"/>
      <c r="G34" s="35">
        <f>SUM(G13:G17)+G32</f>
        <v>142812.06081</v>
      </c>
      <c r="H34" s="13"/>
    </row>
    <row r="35" spans="1:8" ht="16.5" thickTop="1">
      <c r="A35" s="12"/>
      <c r="B35" s="13"/>
      <c r="C35" s="13"/>
      <c r="D35" s="13"/>
      <c r="E35" s="13"/>
      <c r="F35" s="13"/>
      <c r="G35" s="13"/>
      <c r="H35" s="13"/>
    </row>
    <row r="36" spans="2:8" ht="15.75">
      <c r="B36" t="s">
        <v>35</v>
      </c>
      <c r="C36" s="7"/>
      <c r="D36" s="7"/>
      <c r="E36" s="7"/>
      <c r="F36" s="7"/>
      <c r="G36" s="13"/>
      <c r="H36" s="7"/>
    </row>
    <row r="37" spans="1:8" ht="15.75">
      <c r="A37" s="1" t="s">
        <v>36</v>
      </c>
      <c r="C37" s="7"/>
      <c r="D37" s="7"/>
      <c r="E37" s="7"/>
      <c r="F37" s="7"/>
      <c r="G37" s="13"/>
      <c r="H37" s="7"/>
    </row>
    <row r="38" spans="2:8" ht="15.75">
      <c r="B38" t="s">
        <v>4</v>
      </c>
      <c r="C38" s="7"/>
      <c r="D38" s="4">
        <v>75831</v>
      </c>
      <c r="E38" s="4"/>
      <c r="F38" s="4"/>
      <c r="G38" s="17">
        <v>75831</v>
      </c>
      <c r="H38" s="7"/>
    </row>
    <row r="39" spans="2:8" ht="15.75">
      <c r="B39" t="s">
        <v>9</v>
      </c>
      <c r="C39" s="7"/>
      <c r="D39" s="3">
        <v>63834.60642317382</v>
      </c>
      <c r="E39" s="4"/>
      <c r="F39" s="4"/>
      <c r="G39" s="15">
        <v>61980.657872618</v>
      </c>
      <c r="H39" s="7"/>
    </row>
    <row r="40" spans="1:8" ht="15.75">
      <c r="A40" s="1" t="s">
        <v>37</v>
      </c>
      <c r="C40" s="7"/>
      <c r="D40" s="4">
        <f>SUM(D38:D39)</f>
        <v>139665.60642317383</v>
      </c>
      <c r="E40" s="4"/>
      <c r="F40" s="4"/>
      <c r="G40" s="17">
        <f>SUM(G38:G39)</f>
        <v>137811.657872618</v>
      </c>
      <c r="H40" s="7"/>
    </row>
    <row r="41" spans="3:8" ht="15.75">
      <c r="C41" s="7"/>
      <c r="D41" s="7"/>
      <c r="E41" s="7"/>
      <c r="F41" s="7"/>
      <c r="G41" s="17"/>
      <c r="H41" s="7"/>
    </row>
    <row r="42" spans="1:8" ht="15.75">
      <c r="A42" s="1" t="s">
        <v>106</v>
      </c>
      <c r="C42" s="7"/>
      <c r="D42" s="4">
        <v>388.1764545005066</v>
      </c>
      <c r="E42" s="7"/>
      <c r="F42" s="7"/>
      <c r="G42" s="17">
        <v>517.7707795005068</v>
      </c>
      <c r="H42" s="7"/>
    </row>
    <row r="43" spans="3:8" ht="15.75">
      <c r="C43" s="7"/>
      <c r="D43" s="7"/>
      <c r="E43" s="7"/>
      <c r="F43" s="7"/>
      <c r="G43" s="17"/>
      <c r="H43" s="7"/>
    </row>
    <row r="44" spans="1:8" ht="15.75">
      <c r="A44" s="1" t="s">
        <v>38</v>
      </c>
      <c r="C44" s="7"/>
      <c r="D44" s="4">
        <v>1330.212244420493</v>
      </c>
      <c r="E44" s="4"/>
      <c r="F44" s="4"/>
      <c r="G44" s="17">
        <v>1286.3813478814932</v>
      </c>
      <c r="H44" s="7"/>
    </row>
    <row r="45" spans="3:8" ht="15.75">
      <c r="C45" s="7"/>
      <c r="D45" s="4"/>
      <c r="E45" s="4"/>
      <c r="F45" s="4"/>
      <c r="G45" s="17"/>
      <c r="H45" s="7"/>
    </row>
    <row r="46" spans="1:8" ht="15.75">
      <c r="A46" s="1" t="s">
        <v>39</v>
      </c>
      <c r="C46" s="7"/>
      <c r="D46" s="4"/>
      <c r="E46" s="4"/>
      <c r="F46" s="4"/>
      <c r="G46" s="17"/>
      <c r="H46" s="7"/>
    </row>
    <row r="47" spans="2:8" ht="15.75">
      <c r="B47" t="s">
        <v>10</v>
      </c>
      <c r="C47" s="7"/>
      <c r="D47" s="4">
        <v>3148.812646305177</v>
      </c>
      <c r="E47" s="4"/>
      <c r="F47" s="4"/>
      <c r="G47" s="17">
        <v>3196.25131</v>
      </c>
      <c r="H47" s="7"/>
    </row>
    <row r="48" spans="3:8" ht="15.75">
      <c r="C48" s="7"/>
      <c r="D48" s="4"/>
      <c r="E48" s="4"/>
      <c r="F48" s="4"/>
      <c r="G48" s="17"/>
      <c r="H48" s="7"/>
    </row>
    <row r="49" spans="1:8" ht="16.5" thickBot="1">
      <c r="A49" s="12"/>
      <c r="B49" s="12"/>
      <c r="C49" s="13"/>
      <c r="D49" s="35">
        <f>SUM(D40:D47)</f>
        <v>144532.8077684</v>
      </c>
      <c r="E49" s="21"/>
      <c r="F49" s="21"/>
      <c r="G49" s="35">
        <f>SUM(G40:G47)</f>
        <v>142812.06131</v>
      </c>
      <c r="H49" s="7"/>
    </row>
    <row r="50" spans="3:8" ht="16.5" thickTop="1">
      <c r="C50" s="7"/>
      <c r="D50" s="7"/>
      <c r="E50" s="7"/>
      <c r="F50" s="7"/>
      <c r="G50" s="13"/>
      <c r="H50" s="7"/>
    </row>
    <row r="51" spans="3:8" ht="15.75">
      <c r="C51" s="7"/>
      <c r="D51" s="32"/>
      <c r="E51" s="7"/>
      <c r="F51" s="7"/>
      <c r="G51" s="32"/>
      <c r="H51" s="7"/>
    </row>
    <row r="52" spans="5:7" ht="15.75">
      <c r="E52" s="7"/>
      <c r="F52" s="7"/>
      <c r="G52" s="12"/>
    </row>
    <row r="53" spans="1:7" ht="15.75">
      <c r="A53" t="s">
        <v>77</v>
      </c>
      <c r="D53" s="2">
        <f>D40/75831*100</f>
        <v>184.1800931323256</v>
      </c>
      <c r="E53" s="4"/>
      <c r="F53" s="4"/>
      <c r="G53" s="10">
        <f>G40/75831*100</f>
        <v>181.73525058698687</v>
      </c>
    </row>
    <row r="54" spans="5:7" ht="15.75">
      <c r="E54" s="7"/>
      <c r="F54" s="7"/>
      <c r="G54" s="12"/>
    </row>
    <row r="55" spans="1:6" ht="15.75">
      <c r="A55" s="39" t="s">
        <v>86</v>
      </c>
      <c r="E55" s="7"/>
      <c r="F55" s="7"/>
    </row>
    <row r="56" spans="1:6" ht="15.75">
      <c r="A56" s="19" t="s">
        <v>104</v>
      </c>
      <c r="E56" s="7"/>
      <c r="F56" s="7"/>
    </row>
  </sheetData>
  <mergeCells count="3">
    <mergeCell ref="A1:F1"/>
    <mergeCell ref="A2:F2"/>
    <mergeCell ref="A3:F3"/>
  </mergeCells>
  <printOptions/>
  <pageMargins left="1.29" right="0.75" top="0.59" bottom="0.38" header="0.38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34">
      <selection activeCell="B43" sqref="B43"/>
    </sheetView>
  </sheetViews>
  <sheetFormatPr defaultColWidth="9.00390625" defaultRowHeight="15.75"/>
  <cols>
    <col min="1" max="1" width="2.625" style="0" customWidth="1"/>
    <col min="2" max="2" width="35.375" style="0" customWidth="1"/>
    <col min="3" max="3" width="11.25390625" style="0" customWidth="1"/>
    <col min="4" max="4" width="1.4921875" style="0" customWidth="1"/>
    <col min="5" max="5" width="11.875" style="0" customWidth="1"/>
    <col min="6" max="6" width="1.625" style="0" customWidth="1"/>
    <col min="7" max="7" width="11.75390625" style="0" customWidth="1"/>
    <col min="8" max="8" width="1.625" style="0" customWidth="1"/>
    <col min="9" max="9" width="12.50390625" style="0" customWidth="1"/>
  </cols>
  <sheetData>
    <row r="1" spans="1:9" ht="18.7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3" t="s">
        <v>75</v>
      </c>
      <c r="B2" s="63"/>
      <c r="C2" s="63"/>
      <c r="D2" s="63"/>
      <c r="E2" s="63"/>
      <c r="F2" s="63"/>
      <c r="G2" s="63"/>
      <c r="H2" s="63"/>
      <c r="I2" s="63"/>
    </row>
    <row r="3" spans="1:9" ht="15.75">
      <c r="A3" s="63" t="s">
        <v>76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ht="15.75">
      <c r="A5" s="1" t="s">
        <v>20</v>
      </c>
    </row>
    <row r="6" ht="15.75">
      <c r="A6" s="1" t="s">
        <v>101</v>
      </c>
    </row>
    <row r="7" spans="1:9" ht="15.75">
      <c r="A7" s="7"/>
      <c r="B7" s="16"/>
      <c r="C7" s="16"/>
      <c r="D7" s="16"/>
      <c r="E7" s="7"/>
      <c r="F7" s="7"/>
      <c r="G7" s="7"/>
      <c r="H7" s="7"/>
      <c r="I7" s="7"/>
    </row>
    <row r="8" spans="1:9" ht="15.75">
      <c r="A8" s="7"/>
      <c r="B8" s="7"/>
      <c r="C8" s="9" t="s">
        <v>11</v>
      </c>
      <c r="D8" s="9"/>
      <c r="E8" s="9" t="s">
        <v>89</v>
      </c>
      <c r="F8" s="9"/>
      <c r="G8" s="9" t="s">
        <v>29</v>
      </c>
      <c r="H8" s="9"/>
      <c r="I8" s="29" t="s">
        <v>89</v>
      </c>
    </row>
    <row r="9" spans="1:9" ht="15.75">
      <c r="A9" s="7"/>
      <c r="B9" s="7"/>
      <c r="C9" s="9" t="s">
        <v>102</v>
      </c>
      <c r="D9" s="9"/>
      <c r="E9" s="9" t="s">
        <v>102</v>
      </c>
      <c r="F9" s="9"/>
      <c r="G9" s="9" t="s">
        <v>103</v>
      </c>
      <c r="H9" s="9"/>
      <c r="I9" s="29" t="s">
        <v>103</v>
      </c>
    </row>
    <row r="10" spans="1:9" ht="15.75">
      <c r="A10" s="7"/>
      <c r="B10" s="7"/>
      <c r="C10" s="9" t="s">
        <v>28</v>
      </c>
      <c r="D10" s="9"/>
      <c r="E10" s="9" t="s">
        <v>67</v>
      </c>
      <c r="F10" s="9"/>
      <c r="G10" s="9" t="s">
        <v>90</v>
      </c>
      <c r="H10" s="9"/>
      <c r="I10" s="29" t="s">
        <v>90</v>
      </c>
    </row>
    <row r="11" spans="1:9" ht="15.75">
      <c r="A11" s="7"/>
      <c r="B11" s="7"/>
      <c r="C11" s="24">
        <v>37741</v>
      </c>
      <c r="D11" s="24"/>
      <c r="E11" s="24">
        <v>37376</v>
      </c>
      <c r="F11" s="24"/>
      <c r="G11" s="24" t="s">
        <v>91</v>
      </c>
      <c r="H11" s="24"/>
      <c r="I11" s="65" t="s">
        <v>91</v>
      </c>
    </row>
    <row r="12" spans="1:9" ht="15.75">
      <c r="A12" s="7"/>
      <c r="B12" s="7"/>
      <c r="C12" s="25" t="s">
        <v>6</v>
      </c>
      <c r="D12" s="25"/>
      <c r="E12" s="25" t="s">
        <v>6</v>
      </c>
      <c r="F12" s="24"/>
      <c r="G12" s="25" t="s">
        <v>6</v>
      </c>
      <c r="H12" s="24"/>
      <c r="I12" s="66" t="s">
        <v>6</v>
      </c>
    </row>
    <row r="13" spans="1:9" ht="15.75">
      <c r="A13" s="7"/>
      <c r="B13" s="7"/>
      <c r="C13" s="7"/>
      <c r="D13" s="7"/>
      <c r="E13" s="24"/>
      <c r="F13" s="24"/>
      <c r="G13" s="24"/>
      <c r="H13" s="24"/>
      <c r="I13" s="24"/>
    </row>
    <row r="14" spans="1:9" ht="16.5" thickBot="1">
      <c r="A14" s="7"/>
      <c r="B14" s="7" t="s">
        <v>19</v>
      </c>
      <c r="C14" s="34">
        <v>8651.434009999999</v>
      </c>
      <c r="D14" s="34"/>
      <c r="E14" s="34">
        <v>16882</v>
      </c>
      <c r="F14" s="45"/>
      <c r="G14" s="45">
        <v>8651.434009999999</v>
      </c>
      <c r="H14" s="45"/>
      <c r="I14" s="45">
        <v>16882</v>
      </c>
    </row>
    <row r="15" spans="1:9" ht="15.75">
      <c r="A15" s="7"/>
      <c r="B15" s="7"/>
      <c r="C15" s="4"/>
      <c r="D15" s="4"/>
      <c r="E15" s="4"/>
      <c r="F15" s="13"/>
      <c r="G15" s="13"/>
      <c r="H15" s="17"/>
      <c r="I15" s="17"/>
    </row>
    <row r="16" spans="1:9" ht="15.75">
      <c r="A16" s="7"/>
      <c r="B16" s="7" t="s">
        <v>21</v>
      </c>
      <c r="C16" s="4">
        <v>2654.971585</v>
      </c>
      <c r="D16" s="4"/>
      <c r="E16" s="4">
        <v>2609</v>
      </c>
      <c r="F16" s="17"/>
      <c r="G16" s="17">
        <v>2654.971585</v>
      </c>
      <c r="H16" s="17"/>
      <c r="I16" s="17">
        <v>2609</v>
      </c>
    </row>
    <row r="17" spans="1:9" ht="15.75">
      <c r="A17" s="7"/>
      <c r="B17" s="7"/>
      <c r="C17" s="4"/>
      <c r="D17" s="4"/>
      <c r="E17" s="4"/>
      <c r="F17" s="17"/>
      <c r="G17" s="17"/>
      <c r="H17" s="17"/>
      <c r="I17" s="17"/>
    </row>
    <row r="18" spans="1:9" ht="15.75">
      <c r="A18" s="7"/>
      <c r="B18" s="7" t="s">
        <v>22</v>
      </c>
      <c r="C18" s="4">
        <v>-4.5</v>
      </c>
      <c r="D18" s="4"/>
      <c r="E18" s="4">
        <v>-167</v>
      </c>
      <c r="F18" s="17"/>
      <c r="G18" s="17">
        <v>-4.5</v>
      </c>
      <c r="H18" s="17"/>
      <c r="I18" s="17">
        <v>-167</v>
      </c>
    </row>
    <row r="19" spans="1:9" ht="15.75">
      <c r="A19" s="7"/>
      <c r="B19" s="7"/>
      <c r="C19" s="4"/>
      <c r="D19" s="4"/>
      <c r="E19" s="4"/>
      <c r="F19" s="17"/>
      <c r="G19" s="17"/>
      <c r="H19" s="17"/>
      <c r="I19" s="17"/>
    </row>
    <row r="20" spans="1:9" ht="15.75">
      <c r="A20" s="7"/>
      <c r="B20" s="7" t="s">
        <v>23</v>
      </c>
      <c r="C20" s="4">
        <v>-1.6071600000000001</v>
      </c>
      <c r="D20" s="4"/>
      <c r="E20" s="4">
        <v>-5</v>
      </c>
      <c r="F20" s="17"/>
      <c r="G20" s="17">
        <v>-1.6071600000000001</v>
      </c>
      <c r="H20" s="17"/>
      <c r="I20" s="17">
        <v>-5</v>
      </c>
    </row>
    <row r="21" spans="1:9" ht="15.75">
      <c r="A21" s="7"/>
      <c r="B21" s="7"/>
      <c r="C21" s="3"/>
      <c r="D21" s="3"/>
      <c r="E21" s="6"/>
      <c r="F21" s="15"/>
      <c r="G21" s="15"/>
      <c r="H21" s="15"/>
      <c r="I21" s="15"/>
    </row>
    <row r="22" spans="1:9" ht="15.75">
      <c r="A22" s="7"/>
      <c r="B22" s="7" t="s">
        <v>24</v>
      </c>
      <c r="C22" s="4">
        <f>C16+C18+C20</f>
        <v>2648.8644249999998</v>
      </c>
      <c r="D22" s="4"/>
      <c r="E22" s="17">
        <f>E16+E18+E20</f>
        <v>2437</v>
      </c>
      <c r="F22" s="17"/>
      <c r="G22" s="17">
        <f>G16+G18+G20</f>
        <v>2648.8644249999998</v>
      </c>
      <c r="H22" s="17"/>
      <c r="I22" s="17">
        <f>I16+I18+I20</f>
        <v>2437</v>
      </c>
    </row>
    <row r="23" spans="1:9" ht="15.75">
      <c r="A23" s="7"/>
      <c r="B23" s="7"/>
      <c r="C23" s="4"/>
      <c r="D23" s="4"/>
      <c r="E23" s="7"/>
      <c r="F23" s="17"/>
      <c r="G23" s="17"/>
      <c r="H23" s="17"/>
      <c r="I23" s="17"/>
    </row>
    <row r="24" spans="1:9" ht="15.75">
      <c r="A24" s="7"/>
      <c r="B24" s="7" t="s">
        <v>25</v>
      </c>
      <c r="C24" s="4">
        <v>-748.7809279051772</v>
      </c>
      <c r="D24" s="4"/>
      <c r="E24" s="4">
        <v>-700</v>
      </c>
      <c r="F24" s="17"/>
      <c r="G24" s="17">
        <v>-748.7809279051772</v>
      </c>
      <c r="H24" s="17"/>
      <c r="I24" s="17">
        <v>-700</v>
      </c>
    </row>
    <row r="25" spans="1:9" ht="15.75">
      <c r="A25" s="7"/>
      <c r="B25" s="7"/>
      <c r="C25" s="3"/>
      <c r="D25" s="3"/>
      <c r="E25" s="3"/>
      <c r="F25" s="15"/>
      <c r="G25" s="15"/>
      <c r="H25" s="15"/>
      <c r="I25" s="15"/>
    </row>
    <row r="26" spans="1:9" ht="15.75">
      <c r="A26" s="7"/>
      <c r="B26" s="7" t="s">
        <v>26</v>
      </c>
      <c r="C26" s="4">
        <f>C22+C24</f>
        <v>1900.0834970948226</v>
      </c>
      <c r="D26" s="4"/>
      <c r="E26" s="17">
        <f>E22+E24</f>
        <v>1737</v>
      </c>
      <c r="F26" s="17"/>
      <c r="G26" s="17">
        <f>G22+G24</f>
        <v>1900.0834970948226</v>
      </c>
      <c r="H26" s="17"/>
      <c r="I26" s="17">
        <f>I22+I24</f>
        <v>1737</v>
      </c>
    </row>
    <row r="27" spans="1:9" ht="15.75">
      <c r="A27" s="7"/>
      <c r="B27" s="7"/>
      <c r="C27" s="4"/>
      <c r="D27" s="4"/>
      <c r="E27" s="4"/>
      <c r="F27" s="17"/>
      <c r="G27" s="17"/>
      <c r="H27" s="17"/>
      <c r="I27" s="17"/>
    </row>
    <row r="28" spans="1:9" ht="15.75">
      <c r="A28" s="7"/>
      <c r="B28" s="7" t="s">
        <v>3</v>
      </c>
      <c r="C28" s="4">
        <v>-46.135153921</v>
      </c>
      <c r="D28" s="4"/>
      <c r="E28" s="4">
        <v>-5</v>
      </c>
      <c r="F28" s="17"/>
      <c r="G28" s="17">
        <v>-46.135153921</v>
      </c>
      <c r="H28" s="17"/>
      <c r="I28" s="17">
        <v>-5</v>
      </c>
    </row>
    <row r="29" spans="1:13" ht="15.75">
      <c r="A29" s="7"/>
      <c r="B29" s="13"/>
      <c r="C29" s="17"/>
      <c r="D29" s="17"/>
      <c r="E29" s="17"/>
      <c r="F29" s="17"/>
      <c r="G29" s="17"/>
      <c r="H29" s="17"/>
      <c r="I29" s="17"/>
      <c r="J29" s="12"/>
      <c r="K29" s="12"/>
      <c r="L29" s="12"/>
      <c r="M29" s="12"/>
    </row>
    <row r="30" spans="1:13" ht="16.5" thickBot="1">
      <c r="A30" s="38"/>
      <c r="B30" s="38" t="s">
        <v>27</v>
      </c>
      <c r="C30" s="35">
        <f>+C26+C28</f>
        <v>1853.9483431738226</v>
      </c>
      <c r="D30" s="35"/>
      <c r="E30" s="35">
        <f>+E26+E28</f>
        <v>1732</v>
      </c>
      <c r="F30" s="35"/>
      <c r="G30" s="35">
        <f>+G26+G28</f>
        <v>1853.9483431738226</v>
      </c>
      <c r="H30" s="35"/>
      <c r="I30" s="35">
        <f>+I26+I28</f>
        <v>1732</v>
      </c>
      <c r="J30" s="12"/>
      <c r="K30" s="12"/>
      <c r="L30" s="12"/>
      <c r="M30" s="12"/>
    </row>
    <row r="31" spans="1:9" ht="16.5" thickTop="1">
      <c r="A31" s="7"/>
      <c r="B31" s="7"/>
      <c r="C31" s="4"/>
      <c r="D31" s="4"/>
      <c r="E31" s="7"/>
      <c r="F31" s="13"/>
      <c r="G31" s="13"/>
      <c r="H31" s="17"/>
      <c r="I31" s="17"/>
    </row>
    <row r="32" spans="1:9" ht="15.75">
      <c r="A32" s="7"/>
      <c r="B32" s="7" t="s">
        <v>92</v>
      </c>
      <c r="C32" s="60">
        <v>2.4448422718595597</v>
      </c>
      <c r="D32" s="4"/>
      <c r="E32" s="14">
        <v>2.284026321689019</v>
      </c>
      <c r="F32" s="18"/>
      <c r="G32" s="18">
        <v>2.4448422718595597</v>
      </c>
      <c r="H32" s="18"/>
      <c r="I32" s="18">
        <v>2.284026321689019</v>
      </c>
    </row>
    <row r="33" spans="1:9" ht="15.75">
      <c r="A33" s="7"/>
      <c r="B33" s="7"/>
      <c r="C33" s="4"/>
      <c r="D33" s="4"/>
      <c r="E33" s="7"/>
      <c r="F33" s="13"/>
      <c r="G33" s="13"/>
      <c r="H33" s="17"/>
      <c r="I33" s="17"/>
    </row>
    <row r="34" spans="1:9" ht="15.75">
      <c r="A34" s="7"/>
      <c r="B34" s="7" t="s">
        <v>93</v>
      </c>
      <c r="C34" s="67" t="s">
        <v>94</v>
      </c>
      <c r="D34" s="4"/>
      <c r="E34" s="41" t="s">
        <v>94</v>
      </c>
      <c r="F34" s="46"/>
      <c r="G34" s="46" t="s">
        <v>94</v>
      </c>
      <c r="H34" s="46"/>
      <c r="I34" s="46" t="s">
        <v>94</v>
      </c>
    </row>
    <row r="35" spans="1:9" ht="15.75">
      <c r="A35" s="7"/>
      <c r="B35" s="40"/>
      <c r="C35" s="40"/>
      <c r="D35" s="40"/>
      <c r="E35" s="7"/>
      <c r="F35" s="13"/>
      <c r="G35" s="13"/>
      <c r="H35" s="13"/>
      <c r="I35" s="13"/>
    </row>
    <row r="37" spans="5:9" ht="15.75">
      <c r="E37" s="2"/>
      <c r="F37" s="2"/>
      <c r="G37" s="2"/>
      <c r="H37" s="2"/>
      <c r="I37" s="2"/>
    </row>
    <row r="38" spans="2:4" ht="15.75">
      <c r="B38" s="39" t="s">
        <v>87</v>
      </c>
      <c r="C38" s="39"/>
      <c r="D38" s="39"/>
    </row>
    <row r="39" spans="2:4" ht="15.75">
      <c r="B39" s="19" t="s">
        <v>104</v>
      </c>
      <c r="C39" s="19"/>
      <c r="D39" s="19"/>
    </row>
  </sheetData>
  <mergeCells count="3">
    <mergeCell ref="A1:I1"/>
    <mergeCell ref="A2:I2"/>
    <mergeCell ref="A3:I3"/>
  </mergeCells>
  <printOptions/>
  <pageMargins left="1.29" right="0.42" top="0.5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75" zoomScaleNormal="75" workbookViewId="0" topLeftCell="A38">
      <selection activeCell="D51" sqref="D51"/>
    </sheetView>
  </sheetViews>
  <sheetFormatPr defaultColWidth="9.00390625" defaultRowHeight="15.75"/>
  <cols>
    <col min="1" max="1" width="4.375" style="0" customWidth="1"/>
    <col min="2" max="2" width="52.00390625" style="0" customWidth="1"/>
    <col min="3" max="3" width="4.00390625" style="0" customWidth="1"/>
    <col min="4" max="4" width="12.875" style="0" customWidth="1"/>
    <col min="5" max="6" width="3.375" style="0" customWidth="1"/>
    <col min="7" max="7" width="11.125" style="0" customWidth="1"/>
    <col min="8" max="8" width="3.125" style="0" customWidth="1"/>
  </cols>
  <sheetData>
    <row r="1" spans="1:8" ht="18.75">
      <c r="A1" s="62" t="s">
        <v>40</v>
      </c>
      <c r="B1" s="62"/>
      <c r="C1" s="62"/>
      <c r="D1" s="62"/>
      <c r="E1" s="62"/>
      <c r="F1" s="62"/>
      <c r="G1" s="62"/>
      <c r="H1" s="62"/>
    </row>
    <row r="2" spans="1:8" ht="15.75">
      <c r="A2" s="63" t="s">
        <v>78</v>
      </c>
      <c r="B2" s="63"/>
      <c r="C2" s="63"/>
      <c r="D2" s="63"/>
      <c r="E2" s="63"/>
      <c r="F2" s="63"/>
      <c r="G2" s="63"/>
      <c r="H2" s="63"/>
    </row>
    <row r="3" spans="1:8" ht="15.75">
      <c r="A3" s="63" t="s">
        <v>76</v>
      </c>
      <c r="B3" s="63"/>
      <c r="C3" s="63"/>
      <c r="D3" s="63"/>
      <c r="E3" s="63"/>
      <c r="F3" s="63"/>
      <c r="G3" s="63"/>
      <c r="H3" s="63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3" ht="15.75">
      <c r="A5" s="1" t="s">
        <v>42</v>
      </c>
      <c r="B5" s="1"/>
      <c r="C5" s="1"/>
    </row>
    <row r="6" spans="1:3" ht="15.75">
      <c r="A6" s="1" t="s">
        <v>101</v>
      </c>
      <c r="B6" s="1"/>
      <c r="C6" s="1"/>
    </row>
    <row r="7" spans="1:7" ht="15.75">
      <c r="A7" s="1"/>
      <c r="B7" s="1"/>
      <c r="C7" s="1"/>
      <c r="D7" s="5"/>
      <c r="E7" s="5"/>
      <c r="F7" s="5"/>
      <c r="G7" s="9"/>
    </row>
    <row r="8" spans="1:7" ht="15.75">
      <c r="A8" s="16"/>
      <c r="B8" s="16"/>
      <c r="C8" s="16"/>
      <c r="D8" s="27" t="s">
        <v>6</v>
      </c>
      <c r="E8" s="7"/>
      <c r="F8" s="7"/>
      <c r="G8" s="9"/>
    </row>
    <row r="9" spans="1:9" ht="15.75">
      <c r="A9" s="7"/>
      <c r="B9" s="7"/>
      <c r="C9" s="7"/>
      <c r="D9" s="9"/>
      <c r="E9" s="9"/>
      <c r="F9" s="9"/>
      <c r="G9" s="9"/>
      <c r="H9" s="7"/>
      <c r="I9" s="7"/>
    </row>
    <row r="10" spans="1:9" ht="15.75">
      <c r="A10" s="16" t="s">
        <v>43</v>
      </c>
      <c r="B10" s="7"/>
      <c r="C10" s="7"/>
      <c r="D10" s="7"/>
      <c r="E10" s="7"/>
      <c r="F10" s="7"/>
      <c r="G10" s="7"/>
      <c r="H10" s="7"/>
      <c r="I10" s="7"/>
    </row>
    <row r="11" spans="1:9" ht="15.75">
      <c r="A11" s="7" t="s">
        <v>24</v>
      </c>
      <c r="B11" s="7"/>
      <c r="C11" s="7"/>
      <c r="D11" s="4">
        <v>2648.8644249999998</v>
      </c>
      <c r="E11" s="7"/>
      <c r="F11" s="7"/>
      <c r="G11" s="17"/>
      <c r="H11" s="7"/>
      <c r="I11" s="7"/>
    </row>
    <row r="12" spans="1:9" ht="15.75">
      <c r="A12" s="7" t="s">
        <v>44</v>
      </c>
      <c r="B12" s="7"/>
      <c r="C12" s="7"/>
      <c r="D12" s="4"/>
      <c r="E12" s="7"/>
      <c r="F12" s="7"/>
      <c r="G12" s="17"/>
      <c r="H12" s="7"/>
      <c r="I12" s="7"/>
    </row>
    <row r="13" spans="1:9" ht="15.75">
      <c r="A13" s="7"/>
      <c r="B13" s="7" t="s">
        <v>23</v>
      </c>
      <c r="C13" s="7"/>
      <c r="D13" s="4">
        <v>1.6071600000000001</v>
      </c>
      <c r="E13" s="7"/>
      <c r="F13" s="7"/>
      <c r="G13" s="17"/>
      <c r="H13" s="7"/>
      <c r="I13" s="7"/>
    </row>
    <row r="14" spans="1:9" ht="15.75">
      <c r="A14" s="7"/>
      <c r="B14" s="7" t="s">
        <v>45</v>
      </c>
      <c r="C14" s="7"/>
      <c r="D14" s="4">
        <v>121.27967000000001</v>
      </c>
      <c r="E14" s="7"/>
      <c r="F14" s="7"/>
      <c r="G14" s="17"/>
      <c r="H14" s="7"/>
      <c r="I14" s="7"/>
    </row>
    <row r="15" spans="1:9" ht="15.75">
      <c r="A15" s="7"/>
      <c r="B15" s="7" t="s">
        <v>47</v>
      </c>
      <c r="C15" s="7"/>
      <c r="D15" s="4">
        <v>4.5</v>
      </c>
      <c r="E15" s="13"/>
      <c r="F15" s="13"/>
      <c r="G15" s="17"/>
      <c r="H15" s="7"/>
      <c r="I15" s="7"/>
    </row>
    <row r="16" spans="1:9" ht="15.75">
      <c r="A16" s="7"/>
      <c r="B16" s="7" t="s">
        <v>46</v>
      </c>
      <c r="C16" s="7"/>
      <c r="D16" s="4">
        <v>-220.68703</v>
      </c>
      <c r="E16" s="13"/>
      <c r="F16" s="13"/>
      <c r="G16" s="17"/>
      <c r="H16" s="7"/>
      <c r="I16" s="7"/>
    </row>
    <row r="17" spans="1:9" ht="15.75">
      <c r="A17" s="7"/>
      <c r="B17" s="7" t="s">
        <v>48</v>
      </c>
      <c r="C17" s="7"/>
      <c r="D17" s="3">
        <v>-129.594125</v>
      </c>
      <c r="E17" s="13"/>
      <c r="F17" s="13"/>
      <c r="G17" s="17"/>
      <c r="H17" s="7"/>
      <c r="I17" s="7"/>
    </row>
    <row r="18" spans="1:9" ht="15.75">
      <c r="A18" s="7" t="s">
        <v>49</v>
      </c>
      <c r="B18" s="7"/>
      <c r="C18" s="7"/>
      <c r="D18" s="4">
        <f>SUM(D11:D17)</f>
        <v>2425.9700999999995</v>
      </c>
      <c r="E18" s="13"/>
      <c r="F18" s="13"/>
      <c r="G18" s="17"/>
      <c r="H18" s="7"/>
      <c r="I18" s="7"/>
    </row>
    <row r="19" spans="1:9" ht="15.75">
      <c r="A19" s="7"/>
      <c r="B19" s="7"/>
      <c r="C19" s="7"/>
      <c r="D19" s="4"/>
      <c r="E19" s="13"/>
      <c r="F19" s="13"/>
      <c r="G19" s="17"/>
      <c r="H19" s="7"/>
      <c r="I19" s="7"/>
    </row>
    <row r="20" spans="1:9" ht="15.75">
      <c r="A20" s="7" t="s">
        <v>80</v>
      </c>
      <c r="B20" s="7"/>
      <c r="C20" s="7"/>
      <c r="D20" s="4"/>
      <c r="E20" s="13"/>
      <c r="F20" s="13"/>
      <c r="G20" s="17"/>
      <c r="H20" s="7"/>
      <c r="I20" s="7"/>
    </row>
    <row r="21" spans="1:9" ht="15.75">
      <c r="A21" s="7"/>
      <c r="B21" s="7" t="s">
        <v>33</v>
      </c>
      <c r="C21" s="7"/>
      <c r="D21" s="4">
        <v>747.0108200000001</v>
      </c>
      <c r="E21" s="13"/>
      <c r="F21" s="13"/>
      <c r="G21" s="17"/>
      <c r="H21" s="7"/>
      <c r="I21" s="7"/>
    </row>
    <row r="22" spans="1:9" ht="15.75">
      <c r="A22" s="7"/>
      <c r="B22" s="7" t="s">
        <v>13</v>
      </c>
      <c r="C22" s="7"/>
      <c r="D22" s="4">
        <v>-418.222109999998</v>
      </c>
      <c r="E22" s="13"/>
      <c r="F22" s="13"/>
      <c r="G22" s="17"/>
      <c r="H22" s="7"/>
      <c r="I22" s="7"/>
    </row>
    <row r="23" spans="1:9" ht="15.75">
      <c r="A23" s="7"/>
      <c r="B23" s="7" t="s">
        <v>50</v>
      </c>
      <c r="C23" s="7"/>
      <c r="D23" s="4">
        <v>3763.0623699999983</v>
      </c>
      <c r="E23" s="13"/>
      <c r="F23" s="13"/>
      <c r="G23" s="17"/>
      <c r="H23" s="7"/>
      <c r="I23" s="7"/>
    </row>
    <row r="24" spans="1:9" ht="15.75">
      <c r="A24" s="7" t="s">
        <v>51</v>
      </c>
      <c r="B24" s="7"/>
      <c r="C24" s="7"/>
      <c r="D24" s="4"/>
      <c r="E24" s="13"/>
      <c r="F24" s="13"/>
      <c r="G24" s="17"/>
      <c r="H24" s="7"/>
      <c r="I24" s="7"/>
    </row>
    <row r="25" spans="1:9" ht="15.75">
      <c r="A25" s="7"/>
      <c r="B25" s="7" t="s">
        <v>52</v>
      </c>
      <c r="C25" s="7"/>
      <c r="D25" s="3">
        <v>293.4970200000002</v>
      </c>
      <c r="E25" s="13"/>
      <c r="F25" s="13"/>
      <c r="G25" s="17"/>
      <c r="H25" s="7"/>
      <c r="I25" s="7"/>
    </row>
    <row r="26" spans="1:9" ht="15.75">
      <c r="A26" s="7" t="s">
        <v>53</v>
      </c>
      <c r="B26" s="7"/>
      <c r="C26" s="7"/>
      <c r="D26" s="4">
        <f>SUM(D18:D25)</f>
        <v>6811.3182</v>
      </c>
      <c r="E26" s="13"/>
      <c r="F26" s="13"/>
      <c r="G26" s="17"/>
      <c r="H26" s="13"/>
      <c r="I26" s="7"/>
    </row>
    <row r="27" spans="1:9" ht="15.75">
      <c r="A27" s="7"/>
      <c r="B27" s="7" t="s">
        <v>54</v>
      </c>
      <c r="C27" s="7"/>
      <c r="D27" s="4">
        <v>-4.5</v>
      </c>
      <c r="E27" s="13"/>
      <c r="F27" s="13"/>
      <c r="G27" s="17"/>
      <c r="H27" s="13"/>
      <c r="I27" s="7"/>
    </row>
    <row r="28" spans="1:9" ht="15.75">
      <c r="A28" s="7"/>
      <c r="B28" s="7" t="s">
        <v>55</v>
      </c>
      <c r="C28" s="7"/>
      <c r="D28" s="4">
        <v>-532.548</v>
      </c>
      <c r="E28" s="13"/>
      <c r="F28" s="13"/>
      <c r="G28" s="17"/>
      <c r="H28" s="13"/>
      <c r="I28" s="7"/>
    </row>
    <row r="29" spans="1:9" ht="15.75">
      <c r="A29" s="38" t="s">
        <v>56</v>
      </c>
      <c r="B29" s="38"/>
      <c r="C29" s="38"/>
      <c r="D29" s="42">
        <f>SUM(D26:D28)</f>
        <v>6274.2702</v>
      </c>
      <c r="E29" s="38"/>
      <c r="F29" s="38"/>
      <c r="G29" s="21"/>
      <c r="H29" s="38"/>
      <c r="I29" s="7"/>
    </row>
    <row r="30" spans="1:9" ht="15.75">
      <c r="A30" s="7"/>
      <c r="B30" s="7"/>
      <c r="C30" s="7"/>
      <c r="D30" s="4"/>
      <c r="E30" s="13"/>
      <c r="F30" s="13"/>
      <c r="G30" s="17"/>
      <c r="H30" s="13"/>
      <c r="I30" s="7"/>
    </row>
    <row r="31" spans="1:9" ht="15.75">
      <c r="A31" s="16" t="s">
        <v>57</v>
      </c>
      <c r="B31" s="7"/>
      <c r="C31" s="7"/>
      <c r="D31" s="4"/>
      <c r="E31" s="13"/>
      <c r="F31" s="13"/>
      <c r="G31" s="17"/>
      <c r="H31" s="7"/>
      <c r="I31" s="7"/>
    </row>
    <row r="32" spans="1:9" ht="15.75">
      <c r="A32" s="7"/>
      <c r="B32" s="7" t="s">
        <v>96</v>
      </c>
      <c r="C32" s="7"/>
      <c r="D32" s="4">
        <v>-16.4</v>
      </c>
      <c r="E32" s="13"/>
      <c r="F32" s="13"/>
      <c r="G32" s="17"/>
      <c r="H32" s="7"/>
      <c r="I32" s="7"/>
    </row>
    <row r="33" spans="1:9" ht="15.75">
      <c r="A33" s="7"/>
      <c r="B33" s="7" t="s">
        <v>58</v>
      </c>
      <c r="C33" s="7"/>
      <c r="D33" s="4">
        <v>-0.84825</v>
      </c>
      <c r="E33" s="13"/>
      <c r="F33" s="13"/>
      <c r="G33" s="17"/>
      <c r="H33" s="7"/>
      <c r="I33" s="7"/>
    </row>
    <row r="34" spans="1:9" ht="15.75">
      <c r="A34" s="7"/>
      <c r="B34" s="7" t="s">
        <v>59</v>
      </c>
      <c r="C34" s="7"/>
      <c r="D34" s="4">
        <v>220.68703</v>
      </c>
      <c r="E34" s="13"/>
      <c r="F34" s="13"/>
      <c r="G34" s="17"/>
      <c r="H34" s="7"/>
      <c r="I34" s="7"/>
    </row>
    <row r="35" spans="1:9" ht="15.75">
      <c r="A35" s="38" t="s">
        <v>60</v>
      </c>
      <c r="B35" s="38"/>
      <c r="C35" s="38"/>
      <c r="D35" s="42">
        <f>SUM(D32:D34)</f>
        <v>203.43878</v>
      </c>
      <c r="E35" s="38"/>
      <c r="F35" s="38"/>
      <c r="G35" s="21"/>
      <c r="H35" s="38"/>
      <c r="I35" s="7"/>
    </row>
    <row r="36" spans="1:9" ht="15.75">
      <c r="A36" s="7"/>
      <c r="B36" s="7"/>
      <c r="C36" s="7"/>
      <c r="D36" s="4"/>
      <c r="E36" s="13"/>
      <c r="F36" s="13"/>
      <c r="G36" s="17"/>
      <c r="H36" s="7"/>
      <c r="I36" s="7"/>
    </row>
    <row r="37" spans="1:9" ht="15.75">
      <c r="A37" s="16" t="s">
        <v>61</v>
      </c>
      <c r="B37" s="7"/>
      <c r="C37" s="7"/>
      <c r="D37" s="4"/>
      <c r="E37" s="13"/>
      <c r="F37" s="13"/>
      <c r="G37" s="17"/>
      <c r="H37" s="7"/>
      <c r="I37" s="7"/>
    </row>
    <row r="38" spans="1:9" ht="15.75">
      <c r="A38" s="7"/>
      <c r="B38" s="7" t="s">
        <v>62</v>
      </c>
      <c r="C38" s="7"/>
      <c r="D38" s="4">
        <v>-30</v>
      </c>
      <c r="E38" s="13"/>
      <c r="F38" s="13"/>
      <c r="G38" s="17"/>
      <c r="H38" s="7"/>
      <c r="I38" s="7"/>
    </row>
    <row r="39" spans="1:9" ht="15.75">
      <c r="A39" s="7"/>
      <c r="B39" s="7" t="s">
        <v>63</v>
      </c>
      <c r="C39" s="7"/>
      <c r="D39" s="4">
        <v>-2.304</v>
      </c>
      <c r="E39" s="13"/>
      <c r="F39" s="13"/>
      <c r="G39" s="17"/>
      <c r="H39" s="7"/>
      <c r="I39" s="7"/>
    </row>
    <row r="40" spans="1:9" ht="15.75">
      <c r="A40" s="38" t="s">
        <v>64</v>
      </c>
      <c r="B40" s="13"/>
      <c r="C40" s="13"/>
      <c r="D40" s="42">
        <f>SUM(D38:D39)</f>
        <v>-32.304</v>
      </c>
      <c r="E40" s="13"/>
      <c r="F40" s="13"/>
      <c r="G40" s="21"/>
      <c r="H40" s="13"/>
      <c r="I40" s="7"/>
    </row>
    <row r="41" spans="1:9" ht="15.75">
      <c r="A41" s="7"/>
      <c r="B41" s="7"/>
      <c r="C41" s="7"/>
      <c r="D41" s="4"/>
      <c r="E41" s="13"/>
      <c r="F41" s="13"/>
      <c r="G41" s="17"/>
      <c r="H41" s="7"/>
      <c r="I41" s="7"/>
    </row>
    <row r="42" spans="1:9" ht="15.75">
      <c r="A42" s="7" t="s">
        <v>65</v>
      </c>
      <c r="B42" s="7"/>
      <c r="C42" s="7"/>
      <c r="D42" s="4">
        <v>6445.37138</v>
      </c>
      <c r="E42" s="13"/>
      <c r="F42" s="13"/>
      <c r="G42" s="17"/>
      <c r="H42" s="7"/>
      <c r="I42" s="7"/>
    </row>
    <row r="43" spans="1:9" ht="15.75">
      <c r="A43" s="7" t="s">
        <v>66</v>
      </c>
      <c r="B43" s="7"/>
      <c r="C43" s="7"/>
      <c r="D43" s="4">
        <v>29098.788969999998</v>
      </c>
      <c r="E43" s="13"/>
      <c r="F43" s="13"/>
      <c r="G43" s="17"/>
      <c r="H43" s="7"/>
      <c r="I43" s="7"/>
    </row>
    <row r="44" spans="1:9" ht="15.75">
      <c r="A44" s="38" t="s">
        <v>95</v>
      </c>
      <c r="B44" s="38"/>
      <c r="C44" s="38"/>
      <c r="D44" s="42">
        <f>D42+D43</f>
        <v>35544.16035</v>
      </c>
      <c r="E44" s="38"/>
      <c r="F44" s="38"/>
      <c r="G44" s="21"/>
      <c r="H44" s="7"/>
      <c r="I44" s="7"/>
    </row>
    <row r="45" spans="1:9" ht="15.75">
      <c r="A45" s="7"/>
      <c r="B45" s="7"/>
      <c r="C45" s="7"/>
      <c r="D45" s="7"/>
      <c r="E45" s="13"/>
      <c r="F45" s="13"/>
      <c r="G45" s="17"/>
      <c r="H45" s="7"/>
      <c r="I45" s="7"/>
    </row>
    <row r="46" spans="1:9" ht="16.5" thickBot="1">
      <c r="A46" s="7"/>
      <c r="B46" s="7"/>
      <c r="C46" s="7"/>
      <c r="D46" s="7"/>
      <c r="E46" s="13"/>
      <c r="F46" s="13"/>
      <c r="G46" s="17"/>
      <c r="H46" s="7"/>
      <c r="I46" s="7"/>
    </row>
    <row r="47" spans="1:9" ht="15.75">
      <c r="A47" s="47" t="s">
        <v>98</v>
      </c>
      <c r="B47" s="48"/>
      <c r="C47" s="48"/>
      <c r="D47" s="48"/>
      <c r="E47" s="49"/>
      <c r="F47" s="56"/>
      <c r="G47" s="17"/>
      <c r="H47" s="7"/>
      <c r="I47" s="7"/>
    </row>
    <row r="48" spans="1:9" ht="15.75">
      <c r="A48" s="50"/>
      <c r="B48" s="7"/>
      <c r="C48" s="7"/>
      <c r="D48" s="7"/>
      <c r="E48" s="13"/>
      <c r="F48" s="57"/>
      <c r="G48" s="17"/>
      <c r="H48" s="7"/>
      <c r="I48" s="7"/>
    </row>
    <row r="49" spans="1:9" ht="15.75">
      <c r="A49" s="50" t="s">
        <v>100</v>
      </c>
      <c r="B49" s="7"/>
      <c r="C49" s="7"/>
      <c r="D49" s="4">
        <v>4701.6568800000005</v>
      </c>
      <c r="E49" s="13"/>
      <c r="F49" s="57"/>
      <c r="G49" s="17"/>
      <c r="H49" s="7"/>
      <c r="I49" s="7"/>
    </row>
    <row r="50" spans="1:9" ht="15.75">
      <c r="A50" s="50" t="s">
        <v>99</v>
      </c>
      <c r="B50" s="7"/>
      <c r="C50" s="7"/>
      <c r="D50" s="4">
        <v>30842.50347</v>
      </c>
      <c r="E50" s="13"/>
      <c r="F50" s="57"/>
      <c r="G50" s="17"/>
      <c r="H50" s="7"/>
      <c r="I50" s="7"/>
    </row>
    <row r="51" spans="1:7" ht="16.5" thickBot="1">
      <c r="A51" s="51"/>
      <c r="B51" s="7"/>
      <c r="C51" s="7"/>
      <c r="D51" s="8">
        <f>SUM(D49:D50)</f>
        <v>35544.16035</v>
      </c>
      <c r="E51" s="13"/>
      <c r="F51" s="57"/>
      <c r="G51" s="55"/>
    </row>
    <row r="52" spans="1:7" ht="17.25" thickBot="1" thickTop="1">
      <c r="A52" s="52"/>
      <c r="B52" s="53"/>
      <c r="C52" s="53"/>
      <c r="D52" s="53"/>
      <c r="E52" s="54"/>
      <c r="F52" s="58"/>
      <c r="G52" s="17"/>
    </row>
    <row r="53" spans="1:7" ht="15.75">
      <c r="A53" s="43"/>
      <c r="B53" s="7"/>
      <c r="C53" s="7"/>
      <c r="D53" s="7"/>
      <c r="E53" s="13"/>
      <c r="F53" s="13"/>
      <c r="G53" s="17"/>
    </row>
    <row r="54" spans="1:7" ht="15.75">
      <c r="A54" s="7"/>
      <c r="B54" s="39" t="s">
        <v>88</v>
      </c>
      <c r="C54" s="7"/>
      <c r="D54" s="7"/>
      <c r="E54" s="13"/>
      <c r="F54" s="13"/>
      <c r="G54" s="17"/>
    </row>
    <row r="55" spans="1:7" ht="15.75">
      <c r="A55" s="7"/>
      <c r="B55" s="39" t="s">
        <v>104</v>
      </c>
      <c r="C55" s="7"/>
      <c r="D55" s="7"/>
      <c r="E55" s="13"/>
      <c r="F55" s="13"/>
      <c r="G55" s="17"/>
    </row>
    <row r="56" spans="1:7" ht="15.75">
      <c r="A56" s="7"/>
      <c r="B56" s="7"/>
      <c r="C56" s="7"/>
      <c r="D56" s="7"/>
      <c r="E56" s="13"/>
      <c r="F56" s="13"/>
      <c r="G56" s="17"/>
    </row>
    <row r="57" spans="1:7" ht="15.75">
      <c r="A57" s="7"/>
      <c r="B57" s="7"/>
      <c r="C57" s="7"/>
      <c r="D57" s="7"/>
      <c r="E57" s="13"/>
      <c r="F57" s="13"/>
      <c r="G57" s="17"/>
    </row>
    <row r="58" spans="1:7" ht="15.75">
      <c r="A58" s="7"/>
      <c r="B58" s="7"/>
      <c r="C58" s="7"/>
      <c r="D58" s="7"/>
      <c r="E58" s="13"/>
      <c r="F58" s="13"/>
      <c r="G58" s="17"/>
    </row>
    <row r="59" spans="1:7" ht="15.75">
      <c r="A59" s="7"/>
      <c r="B59" s="7"/>
      <c r="C59" s="7"/>
      <c r="D59" s="7"/>
      <c r="E59" s="13"/>
      <c r="F59" s="13"/>
      <c r="G59" s="17"/>
    </row>
    <row r="60" spans="1:7" ht="15.75">
      <c r="A60" s="7"/>
      <c r="B60" s="7"/>
      <c r="C60" s="7"/>
      <c r="D60" s="7"/>
      <c r="E60" s="13"/>
      <c r="F60" s="13"/>
      <c r="G60" s="17"/>
    </row>
    <row r="61" spans="1:7" ht="15.75">
      <c r="A61" s="7"/>
      <c r="B61" s="7"/>
      <c r="C61" s="7"/>
      <c r="D61" s="7"/>
      <c r="E61" s="13"/>
      <c r="F61" s="13"/>
      <c r="G61" s="17"/>
    </row>
    <row r="62" spans="1:7" ht="15.75">
      <c r="A62" s="7"/>
      <c r="B62" s="7"/>
      <c r="C62" s="7"/>
      <c r="D62" s="7"/>
      <c r="E62" s="13"/>
      <c r="F62" s="13"/>
      <c r="G62" s="17"/>
    </row>
    <row r="63" spans="1:7" ht="15.75">
      <c r="A63" s="7"/>
      <c r="B63" s="7"/>
      <c r="C63" s="7"/>
      <c r="D63" s="7"/>
      <c r="E63" s="13"/>
      <c r="F63" s="13"/>
      <c r="G63" s="17"/>
    </row>
    <row r="64" spans="1:7" ht="15.75">
      <c r="A64" s="7"/>
      <c r="B64" s="7"/>
      <c r="C64" s="7"/>
      <c r="D64" s="7"/>
      <c r="E64" s="13"/>
      <c r="F64" s="13"/>
      <c r="G64" s="17"/>
    </row>
    <row r="65" spans="1:7" ht="15.75">
      <c r="A65" s="7"/>
      <c r="B65" s="7"/>
      <c r="C65" s="7"/>
      <c r="D65" s="7"/>
      <c r="E65" s="7"/>
      <c r="F65" s="7"/>
      <c r="G65" s="7"/>
    </row>
    <row r="66" spans="1:7" ht="15.75">
      <c r="A66" s="7"/>
      <c r="B66" s="7"/>
      <c r="C66" s="7"/>
      <c r="D66" s="7"/>
      <c r="E66" s="7"/>
      <c r="F66" s="7"/>
      <c r="G66" s="7"/>
    </row>
    <row r="67" spans="1:7" ht="15.75">
      <c r="A67" s="7"/>
      <c r="B67" s="7"/>
      <c r="C67" s="7"/>
      <c r="D67" s="7"/>
      <c r="E67" s="7"/>
      <c r="F67" s="7"/>
      <c r="G67" s="7"/>
    </row>
    <row r="68" spans="1:7" ht="15.75">
      <c r="A68" s="7"/>
      <c r="B68" s="7"/>
      <c r="C68" s="7"/>
      <c r="D68" s="7"/>
      <c r="E68" s="7"/>
      <c r="F68" s="7"/>
      <c r="G68" s="7"/>
    </row>
    <row r="69" spans="1:7" ht="15.75">
      <c r="A69" s="7"/>
      <c r="B69" s="7"/>
      <c r="C69" s="7"/>
      <c r="D69" s="7"/>
      <c r="E69" s="7"/>
      <c r="F69" s="7"/>
      <c r="G69" s="7"/>
    </row>
    <row r="70" spans="1:7" ht="15.75">
      <c r="A70" s="7"/>
      <c r="B70" s="7"/>
      <c r="C70" s="7"/>
      <c r="D70" s="7"/>
      <c r="E70" s="7"/>
      <c r="F70" s="7"/>
      <c r="G70" s="7"/>
    </row>
    <row r="71" spans="1:7" ht="15.75">
      <c r="A71" s="7"/>
      <c r="B71" s="7"/>
      <c r="C71" s="7"/>
      <c r="D71" s="7"/>
      <c r="E71" s="7"/>
      <c r="F71" s="7"/>
      <c r="G71" s="7"/>
    </row>
    <row r="72" spans="1:7" ht="15.75">
      <c r="A72" s="7"/>
      <c r="B72" s="7"/>
      <c r="C72" s="7"/>
      <c r="D72" s="7"/>
      <c r="E72" s="7"/>
      <c r="F72" s="7"/>
      <c r="G72" s="7"/>
    </row>
    <row r="73" spans="1:7" ht="15.75">
      <c r="A73" s="7"/>
      <c r="B73" s="7"/>
      <c r="C73" s="7"/>
      <c r="D73" s="7"/>
      <c r="E73" s="7"/>
      <c r="F73" s="7"/>
      <c r="G73" s="7"/>
    </row>
    <row r="74" spans="1:7" ht="15.75">
      <c r="A74" s="7"/>
      <c r="B74" s="7"/>
      <c r="C74" s="7"/>
      <c r="D74" s="7"/>
      <c r="E74" s="7"/>
      <c r="F74" s="7"/>
      <c r="G74" s="7"/>
    </row>
    <row r="75" spans="1:7" ht="15.75">
      <c r="A75" s="7"/>
      <c r="B75" s="7"/>
      <c r="C75" s="7"/>
      <c r="D75" s="7"/>
      <c r="E75" s="7"/>
      <c r="F75" s="7"/>
      <c r="G75" s="7"/>
    </row>
    <row r="76" spans="1:7" ht="15.75">
      <c r="A76" s="7"/>
      <c r="B76" s="7"/>
      <c r="C76" s="7"/>
      <c r="D76" s="7"/>
      <c r="E76" s="7"/>
      <c r="F76" s="7"/>
      <c r="G76" s="7"/>
    </row>
    <row r="77" spans="1:7" ht="15.75">
      <c r="A77" s="7"/>
      <c r="B77" s="7"/>
      <c r="C77" s="7"/>
      <c r="D77" s="7"/>
      <c r="E77" s="7"/>
      <c r="F77" s="7"/>
      <c r="G77" s="7"/>
    </row>
    <row r="78" spans="1:7" ht="15.75">
      <c r="A78" s="7"/>
      <c r="B78" s="7"/>
      <c r="C78" s="7"/>
      <c r="D78" s="7"/>
      <c r="E78" s="7"/>
      <c r="F78" s="7"/>
      <c r="G78" s="7"/>
    </row>
    <row r="79" spans="1:7" ht="15.75">
      <c r="A79" s="7"/>
      <c r="B79" s="7"/>
      <c r="C79" s="7"/>
      <c r="D79" s="7"/>
      <c r="E79" s="7"/>
      <c r="F79" s="7"/>
      <c r="G79" s="7"/>
    </row>
    <row r="80" spans="1:7" ht="15.75">
      <c r="A80" s="7"/>
      <c r="B80" s="7"/>
      <c r="C80" s="7"/>
      <c r="D80" s="7"/>
      <c r="E80" s="7"/>
      <c r="F80" s="7"/>
      <c r="G80" s="7"/>
    </row>
    <row r="81" spans="1:7" ht="15.75">
      <c r="A81" s="7"/>
      <c r="B81" s="7"/>
      <c r="C81" s="7"/>
      <c r="D81" s="7"/>
      <c r="E81" s="7"/>
      <c r="F81" s="7"/>
      <c r="G81" s="7"/>
    </row>
    <row r="82" spans="1:7" ht="15.75">
      <c r="A82" s="7"/>
      <c r="B82" s="7"/>
      <c r="C82" s="7"/>
      <c r="D82" s="7"/>
      <c r="E82" s="7"/>
      <c r="F82" s="7"/>
      <c r="G82" s="7"/>
    </row>
    <row r="83" spans="1:7" ht="15.75">
      <c r="A83" s="7"/>
      <c r="B83" s="7"/>
      <c r="C83" s="7"/>
      <c r="D83" s="7"/>
      <c r="E83" s="7"/>
      <c r="F83" s="7"/>
      <c r="G83" s="7"/>
    </row>
    <row r="84" spans="1:7" ht="15.75">
      <c r="A84" s="7"/>
      <c r="B84" s="7"/>
      <c r="C84" s="7"/>
      <c r="D84" s="7"/>
      <c r="E84" s="7"/>
      <c r="F84" s="7"/>
      <c r="G84" s="7"/>
    </row>
    <row r="85" spans="1:7" ht="15.75">
      <c r="A85" s="7"/>
      <c r="B85" s="7"/>
      <c r="C85" s="7"/>
      <c r="D85" s="7"/>
      <c r="E85" s="7"/>
      <c r="F85" s="7"/>
      <c r="G85" s="7"/>
    </row>
    <row r="86" spans="1:7" ht="15.75">
      <c r="A86" s="7"/>
      <c r="B86" s="7"/>
      <c r="C86" s="7"/>
      <c r="D86" s="7"/>
      <c r="E86" s="7"/>
      <c r="F86" s="7"/>
      <c r="G86" s="7"/>
    </row>
    <row r="87" spans="1:7" ht="15.75">
      <c r="A87" s="7"/>
      <c r="B87" s="7"/>
      <c r="C87" s="7"/>
      <c r="D87" s="7"/>
      <c r="E87" s="7"/>
      <c r="F87" s="7"/>
      <c r="G87" s="7"/>
    </row>
    <row r="88" spans="1:7" ht="15.75">
      <c r="A88" s="7"/>
      <c r="B88" s="7"/>
      <c r="C88" s="7"/>
      <c r="D88" s="7"/>
      <c r="E88" s="7"/>
      <c r="F88" s="7"/>
      <c r="G88" s="7"/>
    </row>
    <row r="89" spans="1:7" ht="15.75">
      <c r="A89" s="7"/>
      <c r="B89" s="7"/>
      <c r="C89" s="7"/>
      <c r="D89" s="7"/>
      <c r="E89" s="7"/>
      <c r="F89" s="7"/>
      <c r="G89" s="7"/>
    </row>
    <row r="90" spans="1:7" ht="15.75">
      <c r="A90" s="7"/>
      <c r="B90" s="7"/>
      <c r="C90" s="7"/>
      <c r="D90" s="7"/>
      <c r="E90" s="7"/>
      <c r="F90" s="7"/>
      <c r="G90" s="7"/>
    </row>
    <row r="91" spans="1:7" ht="15.75">
      <c r="A91" s="7"/>
      <c r="B91" s="7"/>
      <c r="C91" s="7"/>
      <c r="D91" s="7"/>
      <c r="E91" s="7"/>
      <c r="F91" s="7"/>
      <c r="G91" s="7"/>
    </row>
    <row r="92" spans="1:7" ht="15.75">
      <c r="A92" s="7"/>
      <c r="B92" s="7"/>
      <c r="C92" s="7"/>
      <c r="D92" s="7"/>
      <c r="E92" s="7"/>
      <c r="F92" s="7"/>
      <c r="G92" s="7"/>
    </row>
    <row r="93" spans="1:7" ht="15.75">
      <c r="A93" s="7"/>
      <c r="B93" s="7"/>
      <c r="C93" s="7"/>
      <c r="D93" s="7"/>
      <c r="E93" s="7"/>
      <c r="F93" s="7"/>
      <c r="G93" s="7"/>
    </row>
    <row r="94" spans="1:7" ht="15.75">
      <c r="A94" s="7"/>
      <c r="B94" s="7"/>
      <c r="C94" s="7"/>
      <c r="D94" s="7"/>
      <c r="E94" s="7"/>
      <c r="F94" s="7"/>
      <c r="G94" s="7"/>
    </row>
    <row r="95" spans="1:7" ht="15.75">
      <c r="A95" s="7"/>
      <c r="B95" s="7"/>
      <c r="C95" s="7"/>
      <c r="D95" s="7"/>
      <c r="E95" s="7"/>
      <c r="F95" s="7"/>
      <c r="G95" s="7"/>
    </row>
    <row r="96" spans="1:7" ht="15.75">
      <c r="A96" s="7"/>
      <c r="B96" s="7"/>
      <c r="C96" s="7"/>
      <c r="D96" s="7"/>
      <c r="E96" s="7"/>
      <c r="F96" s="7"/>
      <c r="G96" s="7"/>
    </row>
    <row r="97" spans="1:7" ht="15.75">
      <c r="A97" s="7"/>
      <c r="B97" s="7"/>
      <c r="C97" s="7"/>
      <c r="D97" s="7"/>
      <c r="E97" s="7"/>
      <c r="F97" s="7"/>
      <c r="G97" s="7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</sheetData>
  <mergeCells count="3">
    <mergeCell ref="A1:H1"/>
    <mergeCell ref="A2:H2"/>
    <mergeCell ref="A3:H3"/>
  </mergeCells>
  <printOptions/>
  <pageMargins left="1.26" right="0.75" top="0.5" bottom="0.32" header="0.5" footer="0.26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workbookViewId="0" topLeftCell="A1">
      <selection activeCell="A9" sqref="A9"/>
    </sheetView>
  </sheetViews>
  <sheetFormatPr defaultColWidth="9.00390625" defaultRowHeight="15.75"/>
  <cols>
    <col min="1" max="1" width="38.00390625" style="0" customWidth="1"/>
    <col min="2" max="2" width="9.625" style="0" customWidth="1"/>
    <col min="3" max="3" width="2.25390625" style="0" customWidth="1"/>
    <col min="4" max="4" width="12.625" style="0" customWidth="1"/>
    <col min="5" max="5" width="2.875" style="0" customWidth="1"/>
    <col min="6" max="6" width="9.375" style="0" customWidth="1"/>
    <col min="7" max="7" width="2.625" style="0" customWidth="1"/>
    <col min="8" max="8" width="9.50390625" style="0" customWidth="1"/>
    <col min="9" max="9" width="2.875" style="0" customWidth="1"/>
    <col min="10" max="10" width="10.375" style="0" customWidth="1"/>
    <col min="11" max="11" width="2.125" style="0" customWidth="1"/>
  </cols>
  <sheetData>
    <row r="1" spans="1:11" ht="18.7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3" ht="15.75">
      <c r="A5" s="1" t="s">
        <v>68</v>
      </c>
      <c r="B5" s="1"/>
      <c r="C5" s="1"/>
    </row>
    <row r="6" spans="1:3" ht="15.75">
      <c r="A6" s="1" t="s">
        <v>108</v>
      </c>
      <c r="B6" s="1"/>
      <c r="C6" s="1"/>
    </row>
    <row r="7" spans="1:11" ht="15.75">
      <c r="A7" s="16"/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5.75">
      <c r="A8" s="7"/>
      <c r="B8" s="7"/>
      <c r="C8" s="64" t="s">
        <v>84</v>
      </c>
      <c r="D8" s="64"/>
      <c r="E8" s="64"/>
      <c r="F8" s="64" t="s">
        <v>97</v>
      </c>
      <c r="G8" s="64"/>
      <c r="H8" s="64"/>
      <c r="I8" s="64"/>
      <c r="J8" s="9"/>
      <c r="K8" s="7"/>
    </row>
    <row r="9" spans="1:11" ht="15.75">
      <c r="A9" s="7"/>
      <c r="B9" s="9" t="s">
        <v>83</v>
      </c>
      <c r="C9" s="9"/>
      <c r="D9" s="9" t="s">
        <v>73</v>
      </c>
      <c r="E9" s="9"/>
      <c r="F9" s="9" t="s">
        <v>69</v>
      </c>
      <c r="G9" s="9"/>
      <c r="H9" s="9" t="s">
        <v>71</v>
      </c>
      <c r="I9" s="9"/>
      <c r="J9" s="9"/>
      <c r="K9" s="7"/>
    </row>
    <row r="10" spans="1:11" ht="15.75">
      <c r="A10" s="7"/>
      <c r="B10" s="9" t="s">
        <v>69</v>
      </c>
      <c r="C10" s="9"/>
      <c r="D10" s="9" t="s">
        <v>74</v>
      </c>
      <c r="E10" s="9"/>
      <c r="F10" s="9" t="s">
        <v>70</v>
      </c>
      <c r="G10" s="9"/>
      <c r="H10" s="9" t="s">
        <v>72</v>
      </c>
      <c r="I10" s="9"/>
      <c r="J10" s="9" t="s">
        <v>18</v>
      </c>
      <c r="K10" s="7"/>
    </row>
    <row r="11" spans="1:11" ht="15.75">
      <c r="A11" s="7"/>
      <c r="B11" s="27" t="s">
        <v>6</v>
      </c>
      <c r="C11" s="9"/>
      <c r="D11" s="27" t="s">
        <v>6</v>
      </c>
      <c r="E11" s="9"/>
      <c r="F11" s="27" t="s">
        <v>6</v>
      </c>
      <c r="G11" s="9"/>
      <c r="H11" s="27" t="s">
        <v>6</v>
      </c>
      <c r="I11" s="9"/>
      <c r="J11" s="27" t="s">
        <v>6</v>
      </c>
      <c r="K11" s="7"/>
    </row>
    <row r="12" spans="1:11" ht="15.75">
      <c r="A12" s="7"/>
      <c r="B12" s="7"/>
      <c r="C12" s="7"/>
      <c r="D12" s="9"/>
      <c r="E12" s="9"/>
      <c r="F12" s="9"/>
      <c r="G12" s="9"/>
      <c r="H12" s="9"/>
      <c r="I12" s="9"/>
      <c r="J12" s="9"/>
      <c r="K12" s="7"/>
    </row>
    <row r="13" spans="1:11" ht="15.75">
      <c r="A13" s="37" t="s">
        <v>107</v>
      </c>
      <c r="B13" s="37"/>
      <c r="C13" s="37"/>
      <c r="D13" s="7"/>
      <c r="E13" s="7"/>
      <c r="F13" s="7"/>
      <c r="G13" s="7"/>
      <c r="H13" s="7"/>
      <c r="I13" s="7"/>
      <c r="J13" s="7"/>
      <c r="K13" s="7"/>
    </row>
    <row r="14" spans="1:11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4" ht="15.75">
      <c r="A15" s="7" t="s">
        <v>109</v>
      </c>
      <c r="B15" s="4">
        <v>75831</v>
      </c>
      <c r="C15" s="4"/>
      <c r="D15" s="4">
        <v>4268</v>
      </c>
      <c r="E15" s="4"/>
      <c r="F15" s="4">
        <v>9</v>
      </c>
      <c r="G15" s="4"/>
      <c r="H15" s="4">
        <v>57704</v>
      </c>
      <c r="I15" s="4"/>
      <c r="J15" s="4">
        <f>SUM(B15:H15)</f>
        <v>137812</v>
      </c>
      <c r="K15" s="4"/>
      <c r="L15" s="2"/>
      <c r="M15" s="2"/>
      <c r="N15" s="2"/>
    </row>
    <row r="16" spans="1:14" ht="15.7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</row>
    <row r="17" spans="1:14" ht="15.7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</row>
    <row r="18" spans="1:14" ht="15.75">
      <c r="A18" s="7" t="s">
        <v>111</v>
      </c>
      <c r="B18" s="14">
        <v>0</v>
      </c>
      <c r="C18" s="14"/>
      <c r="D18" s="4">
        <v>0</v>
      </c>
      <c r="E18" s="4"/>
      <c r="F18" s="4">
        <v>0</v>
      </c>
      <c r="G18" s="4"/>
      <c r="H18" s="17">
        <v>1853.9483431738226</v>
      </c>
      <c r="I18" s="4"/>
      <c r="J18" s="4">
        <f>SUM(B18:H18)</f>
        <v>1853.9483431738226</v>
      </c>
      <c r="K18" s="4"/>
      <c r="L18" s="2"/>
      <c r="M18" s="2"/>
      <c r="N18" s="2"/>
    </row>
    <row r="19" spans="1:14" ht="15.75">
      <c r="A19" s="7"/>
      <c r="B19" s="14"/>
      <c r="C19" s="14"/>
      <c r="D19" s="4"/>
      <c r="E19" s="4"/>
      <c r="F19" s="4"/>
      <c r="G19" s="4"/>
      <c r="H19" s="17"/>
      <c r="I19" s="4"/>
      <c r="J19" s="4"/>
      <c r="K19" s="4"/>
      <c r="L19" s="2"/>
      <c r="M19" s="2"/>
      <c r="N19" s="2"/>
    </row>
    <row r="20" spans="1:14" ht="15.75">
      <c r="A20" s="7"/>
      <c r="B20" s="7"/>
      <c r="C20" s="7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</row>
    <row r="21" spans="1:14" ht="16.5" thickBot="1">
      <c r="A21" s="38" t="s">
        <v>110</v>
      </c>
      <c r="B21" s="35">
        <f>SUM(B15:B18)</f>
        <v>75831</v>
      </c>
      <c r="C21" s="35"/>
      <c r="D21" s="35">
        <f>SUM(D15:D18)</f>
        <v>4268</v>
      </c>
      <c r="E21" s="35"/>
      <c r="F21" s="35">
        <f>SUM(F15:F18)</f>
        <v>9</v>
      </c>
      <c r="G21" s="35"/>
      <c r="H21" s="35">
        <f>SUM(H15:H18)</f>
        <v>59557.94834317382</v>
      </c>
      <c r="I21" s="35"/>
      <c r="J21" s="35">
        <f>SUM(J15:J18)</f>
        <v>139665.94834317383</v>
      </c>
      <c r="K21" s="17"/>
      <c r="L21" s="10"/>
      <c r="M21" s="10"/>
      <c r="N21" s="2"/>
    </row>
    <row r="22" spans="1:14" ht="16.5" thickTop="1">
      <c r="A22" s="7"/>
      <c r="B22" s="7"/>
      <c r="C22" s="7"/>
      <c r="D22" s="4"/>
      <c r="E22" s="4"/>
      <c r="F22" s="4"/>
      <c r="G22" s="4"/>
      <c r="H22" s="4"/>
      <c r="I22" s="4"/>
      <c r="J22" s="4"/>
      <c r="K22" s="4"/>
      <c r="L22" s="2"/>
      <c r="M22" s="2"/>
      <c r="N22" s="2"/>
    </row>
    <row r="23" spans="1:14" ht="15.75">
      <c r="A23" s="7"/>
      <c r="B23" s="7"/>
      <c r="C23" s="7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</row>
    <row r="25" ht="15.75">
      <c r="A25" s="39" t="s">
        <v>85</v>
      </c>
    </row>
    <row r="26" ht="15.75">
      <c r="A26" s="19" t="s">
        <v>104</v>
      </c>
    </row>
  </sheetData>
  <mergeCells count="5">
    <mergeCell ref="A1:K1"/>
    <mergeCell ref="A2:K2"/>
    <mergeCell ref="A3:K3"/>
    <mergeCell ref="F8:I8"/>
    <mergeCell ref="C8:E8"/>
  </mergeCells>
  <printOptions/>
  <pageMargins left="1.05" right="0.51" top="0.65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2003-06-19T01:24:55Z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